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ВА ПАПКА 65 СЕСІЯ\"/>
    </mc:Choice>
  </mc:AlternateContent>
  <bookViews>
    <workbookView xWindow="0" yWindow="0" windowWidth="20730" windowHeight="813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Лист1!$A$1:$H$109</definedName>
  </definedNames>
  <calcPr calcId="162913"/>
</workbook>
</file>

<file path=xl/calcChain.xml><?xml version="1.0" encoding="utf-8"?>
<calcChain xmlns="http://schemas.openxmlformats.org/spreadsheetml/2006/main">
  <c r="F79" i="1" l="1"/>
  <c r="C105" i="1"/>
  <c r="C106" i="1" s="1"/>
  <c r="C107" i="1" s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C77" i="1"/>
  <c r="C76" i="1"/>
  <c r="H9" i="1"/>
  <c r="G100" i="1" l="1"/>
  <c r="F100" i="1"/>
  <c r="G70" i="1"/>
  <c r="F70" i="1"/>
  <c r="F71" i="1"/>
  <c r="G71" i="1"/>
  <c r="G54" i="1"/>
  <c r="F54" i="1"/>
  <c r="F55" i="1"/>
  <c r="F50" i="1"/>
  <c r="F51" i="1"/>
  <c r="F52" i="1"/>
  <c r="F53" i="1"/>
  <c r="F56" i="1"/>
  <c r="G16" i="1" l="1"/>
  <c r="G17" i="1"/>
  <c r="E76" i="1" l="1"/>
  <c r="E77" i="1" s="1"/>
  <c r="D76" i="1"/>
  <c r="D77" i="1" s="1"/>
  <c r="E105" i="1" l="1"/>
  <c r="D105" i="1"/>
  <c r="D106" i="1" s="1"/>
  <c r="E106" i="1" l="1"/>
  <c r="H106" i="1" s="1"/>
  <c r="H105" i="1"/>
  <c r="F9" i="1"/>
  <c r="F10" i="1"/>
  <c r="F11" i="1"/>
  <c r="F12" i="1"/>
  <c r="F13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63" i="1"/>
  <c r="F64" i="1"/>
  <c r="F65" i="1"/>
  <c r="F66" i="1"/>
  <c r="F67" i="1"/>
  <c r="F69" i="1"/>
  <c r="F72" i="1"/>
  <c r="F73" i="1"/>
  <c r="F49" i="1"/>
  <c r="F57" i="1"/>
  <c r="F58" i="1"/>
  <c r="F59" i="1"/>
  <c r="F60" i="1"/>
  <c r="F61" i="1"/>
  <c r="F62" i="1"/>
  <c r="G72" i="1" l="1"/>
  <c r="G40" i="1"/>
  <c r="G49" i="1" l="1"/>
  <c r="G93" i="1" l="1"/>
  <c r="G94" i="1"/>
  <c r="G95" i="1"/>
  <c r="G96" i="1"/>
  <c r="F93" i="1"/>
  <c r="F94" i="1"/>
  <c r="F95" i="1"/>
  <c r="F96" i="1"/>
  <c r="F80" i="1"/>
  <c r="F81" i="1"/>
  <c r="F82" i="1"/>
  <c r="F83" i="1"/>
  <c r="F84" i="1"/>
  <c r="F88" i="1"/>
  <c r="F89" i="1"/>
  <c r="F91" i="1"/>
  <c r="F92" i="1"/>
  <c r="F97" i="1"/>
  <c r="F98" i="1"/>
  <c r="F99" i="1"/>
  <c r="F101" i="1"/>
  <c r="F102" i="1"/>
  <c r="F103" i="1"/>
  <c r="F104" i="1"/>
  <c r="G99" i="1"/>
  <c r="G101" i="1"/>
  <c r="G102" i="1"/>
  <c r="G9" i="1" l="1"/>
  <c r="E107" i="1" l="1"/>
  <c r="H107" i="1" s="1"/>
  <c r="F87" i="1"/>
  <c r="F90" i="1" l="1"/>
  <c r="G74" i="1"/>
  <c r="F74" i="1"/>
  <c r="F86" i="1" l="1"/>
  <c r="G89" i="1"/>
  <c r="F85" i="1" l="1"/>
  <c r="F77" i="1"/>
  <c r="F76" i="1"/>
  <c r="F75" i="1"/>
  <c r="F105" i="1" l="1"/>
  <c r="G80" i="1"/>
  <c r="G81" i="1"/>
  <c r="G82" i="1"/>
  <c r="G83" i="1"/>
  <c r="G84" i="1"/>
  <c r="G85" i="1"/>
  <c r="G86" i="1"/>
  <c r="G87" i="1"/>
  <c r="G88" i="1"/>
  <c r="G90" i="1"/>
  <c r="G91" i="1"/>
  <c r="G92" i="1"/>
  <c r="G97" i="1"/>
  <c r="G98" i="1"/>
  <c r="G103" i="1"/>
  <c r="G104" i="1"/>
  <c r="G105" i="1"/>
  <c r="G79" i="1"/>
  <c r="F106" i="1" l="1"/>
  <c r="F107" i="1" s="1"/>
  <c r="D107" i="1"/>
  <c r="G106" i="1"/>
  <c r="G10" i="1"/>
  <c r="G11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1" i="1"/>
  <c r="G42" i="1"/>
  <c r="G43" i="1"/>
  <c r="G44" i="1"/>
  <c r="G45" i="1"/>
  <c r="G46" i="1"/>
  <c r="G47" i="1"/>
  <c r="G48" i="1"/>
  <c r="G50" i="1"/>
  <c r="G51" i="1"/>
  <c r="G52" i="1"/>
  <c r="G53" i="1"/>
  <c r="G57" i="1"/>
  <c r="G58" i="1"/>
  <c r="G59" i="1"/>
  <c r="G60" i="1"/>
  <c r="G61" i="1"/>
  <c r="G62" i="1"/>
  <c r="G63" i="1"/>
  <c r="G64" i="1"/>
  <c r="G65" i="1"/>
  <c r="G66" i="1"/>
  <c r="G67" i="1"/>
  <c r="G69" i="1"/>
  <c r="G73" i="1"/>
  <c r="G75" i="1"/>
  <c r="G76" i="1"/>
  <c r="G77" i="1"/>
  <c r="G107" i="1" l="1"/>
</calcChain>
</file>

<file path=xl/sharedStrings.xml><?xml version="1.0" encoding="utf-8"?>
<sst xmlns="http://schemas.openxmlformats.org/spreadsheetml/2006/main" count="108" uniqueCount="96">
  <si>
    <t>ККД</t>
  </si>
  <si>
    <t>Доходи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</si>
  <si>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</si>
  <si>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</si>
  <si>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</si>
  <si>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</si>
  <si>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</si>
  <si>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</si>
  <si>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</si>
  <si>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</si>
  <si>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Плата за надання адміністративних послуг</t>
  </si>
  <si>
    <t>Плата за надання інших адміністративних послуг</t>
  </si>
  <si>
    <t>Дотації з державного бюджету місцевим бюджетам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</si>
  <si>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</si>
  <si>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</si>
  <si>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</si>
  <si>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</si>
  <si>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</si>
  <si>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Спеціальний фонд</t>
  </si>
  <si>
    <t>Загальний фонд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</si>
  <si>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</si>
  <si>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Всього без урахування трансферт</t>
  </si>
  <si>
    <t>Всього</t>
  </si>
  <si>
    <t>Разом загальний та спеціальний фонд</t>
  </si>
  <si>
    <t>Секретар сільської ради</t>
  </si>
  <si>
    <t>Антоніна МІКУЛІЧ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</si>
  <si>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</si>
  <si>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</si>
  <si>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</si>
  <si>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</si>
  <si>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</si>
  <si>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</si>
  <si>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</si>
  <si>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</si>
  <si>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</si>
  <si>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</si>
  <si>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</si>
  <si>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</si>
  <si>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</si>
  <si>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</si>
  <si>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</si>
  <si>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</si>
  <si>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</si>
  <si>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</si>
  <si>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</si>
  <si>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</si>
  <si>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</si>
  <si>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</si>
  <si>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</si>
  <si>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</si>
  <si>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</si>
  <si>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</si>
  <si>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</si>
  <si>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</si>
  <si>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Інші неподаткові надходження</t>
  </si>
  <si>
    <t>Офіційні трансферти</t>
  </si>
  <si>
    <t>Від органів державного управління</t>
  </si>
  <si>
    <t>Базова дотація</t>
  </si>
  <si>
    <t>Освітня субвенція з державного бюджету місцевим бюджетам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</si>
  <si>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</si>
  <si>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</si>
  <si>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</si>
  <si>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</si>
  <si>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</si>
  <si>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</si>
  <si>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</si>
  <si>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Інші джерела власних надходжень бюджетних установ</t>
  </si>
  <si>
    <t xml:space="preserve">                                        </t>
  </si>
  <si>
    <t>Транспортний податок з юридичних осіб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</si>
  <si>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</si>
  <si>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</si>
  <si>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</si>
  <si>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</si>
  <si>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до рішення сільської ради</t>
  </si>
  <si>
    <t>Додаток 1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</si>
  <si>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</si>
  <si>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</si>
  <si>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</si>
  <si>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</si>
  <si>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</si>
  <si>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</si>
  <si>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</si>
  <si>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</t>
  </si>
  <si>
    <t>Благодійні внески, гранти та дарунки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</si>
  <si>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</si>
  <si>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</si>
  <si>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 xml:space="preserve">від 23.12.2025 р №  -65/VIII </t>
  </si>
  <si>
    <t>Звіт про  виконання бюджету по доходах Девладівської сільської територіальної громади   за 11 місяців 2025 року</t>
  </si>
  <si>
    <t>Уточнений план на  11 міс.  2025 року</t>
  </si>
  <si>
    <t>Факт 11 міс.  2025 року</t>
  </si>
  <si>
    <t>(+/-) до плану за 11 міс.  2025 року</t>
  </si>
  <si>
    <t xml:space="preserve">% викон.  плану за 11 міс. 2025 року </t>
  </si>
  <si>
    <t>Субвенція з державного бюджету місцевим бюджетам на забезпечення харчуванням учнів закладів загальної середньої освіти</t>
  </si>
  <si>
    <t>Уточнений річний план   2025 року</t>
  </si>
  <si>
    <t>% викон. плану до річного 2025 року</t>
  </si>
  <si>
    <t>№ 3138-65/VІІІ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</si>
</sst>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/>
    <xf numFmtId="0" fontId="0" fillId="0" borderId="0" xfId="0"/>
    <xf numFmtId="2" fontId="3" fillId="0" borderId="0" xfId="0" applyNumberFormat="1" applyFont="1"/>
    <xf numFmtId="0" fontId="0" fillId="0" borderId="1" xfId="0" applyBorder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7" fillId="0" borderId="0" xfId="0" applyFont="1" applyFill="1" applyAlignment="1"/>
    <xf numFmtId="0" fontId="7" fillId="0" borderId="0" xfId="1" applyFont="1" applyBorder="1" applyAlignment="1"/>
    <xf numFmtId="0" fontId="7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4" fillId="0" borderId="1" xfId="0" applyNumberFormat="1" applyFont="1" applyBorder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164" fontId="4" fillId="2" borderId="1" xfId="0" applyNumberFormat="1" applyFont="1" applyFill="1" applyBorder="1"/>
    <xf numFmtId="164" fontId="3" fillId="0" borderId="1" xfId="0" applyNumberFormat="1" applyFont="1" applyBorder="1"/>
    <xf numFmtId="164" fontId="4" fillId="0" borderId="3" xfId="0" applyNumberFormat="1" applyFont="1" applyBorder="1"/>
    <xf numFmtId="1" fontId="1" fillId="0" borderId="1" xfId="0" applyNumberFormat="1" applyFont="1" applyBorder="1"/>
    <xf numFmtId="164" fontId="11" fillId="0" borderId="1" xfId="0" applyNumberFormat="1" applyFont="1" applyBorder="1"/>
    <xf numFmtId="0" fontId="11" fillId="0" borderId="1" xfId="0" applyFont="1" applyBorder="1" applyAlignment="1">
      <alignment wrapText="1"/>
    </xf>
    <xf numFmtId="165" fontId="12" fillId="0" borderId="3" xfId="0" applyNumberFormat="1" applyFont="1" applyBorder="1"/>
    <xf numFmtId="165" fontId="12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0" fontId="3" fillId="0" borderId="1" xfId="0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vertical="center"/>
    </xf>
    <xf numFmtId="165" fontId="12" fillId="0" borderId="3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</cellXfs>
  <cellStyles count="2">
    <cellStyle name="Обычный" xfId="0" builtinId="0"/>
    <cellStyle name="Обычный_доход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view="pageBreakPreview" zoomScale="130" zoomScaleNormal="100" zoomScaleSheetLayoutView="130" workbookViewId="0">
      <selection activeCell="A4" sqref="A4:G4"/>
    </sheetView>
  </sheetViews>
  <sheetFormatPr defaultRowHeight="12.75" x14ac:dyDescent="0.2"/>
  <cols>
    <col min="1" max="1" width="9.140625" style="1"/>
    <col min="2" max="2" width="73" style="2" customWidth="1"/>
    <col min="3" max="3" width="12.5703125" style="2" customWidth="1"/>
    <col min="4" max="4" width="12.42578125" style="1" customWidth="1"/>
    <col min="5" max="5" width="12.28515625" customWidth="1"/>
    <col min="6" max="6" width="11.85546875" customWidth="1"/>
    <col min="7" max="7" width="8.5703125" customWidth="1"/>
    <col min="8" max="8" width="9.7109375" customWidth="1"/>
  </cols>
  <sheetData>
    <row r="1" spans="1:11" ht="12.75" customHeight="1" x14ac:dyDescent="0.25">
      <c r="D1" s="10"/>
      <c r="E1" s="11" t="s">
        <v>74</v>
      </c>
      <c r="F1" s="11"/>
      <c r="G1" s="12"/>
      <c r="H1" s="13"/>
      <c r="I1" s="13"/>
      <c r="J1" s="13"/>
      <c r="K1" s="13"/>
    </row>
    <row r="2" spans="1:11" ht="13.5" customHeight="1" x14ac:dyDescent="0.25">
      <c r="A2" s="3"/>
      <c r="B2" s="4"/>
      <c r="C2" s="4"/>
      <c r="D2" s="14"/>
      <c r="E2" s="14" t="s">
        <v>73</v>
      </c>
      <c r="F2" s="14"/>
      <c r="G2" s="12"/>
      <c r="H2" s="13"/>
      <c r="I2" s="13"/>
      <c r="J2" s="13"/>
      <c r="K2" s="13"/>
    </row>
    <row r="3" spans="1:11" ht="13.5" customHeight="1" x14ac:dyDescent="0.25">
      <c r="A3" s="3"/>
      <c r="B3" s="4"/>
      <c r="C3" s="4"/>
      <c r="D3" s="15"/>
      <c r="E3" s="16" t="s">
        <v>86</v>
      </c>
      <c r="F3" s="16" t="s">
        <v>95</v>
      </c>
      <c r="G3" s="12"/>
      <c r="H3" s="13"/>
      <c r="I3" s="13"/>
      <c r="J3" s="13"/>
      <c r="K3" s="13"/>
    </row>
    <row r="4" spans="1:11" ht="34.5" customHeight="1" x14ac:dyDescent="0.2">
      <c r="A4" s="48" t="s">
        <v>87</v>
      </c>
      <c r="B4" s="48"/>
      <c r="C4" s="48"/>
      <c r="D4" s="48"/>
      <c r="E4" s="48"/>
      <c r="F4" s="48"/>
      <c r="G4" s="48"/>
    </row>
    <row r="5" spans="1:11" ht="15.75" x14ac:dyDescent="0.25">
      <c r="A5" s="49" t="s">
        <v>19</v>
      </c>
      <c r="B5" s="49"/>
      <c r="C5" s="49"/>
      <c r="D5" s="49"/>
      <c r="E5" s="49"/>
      <c r="F5" s="49"/>
      <c r="G5" s="49"/>
    </row>
    <row r="6" spans="1:11" ht="9" customHeight="1" x14ac:dyDescent="0.2"/>
    <row r="7" spans="1:11" ht="14.25" customHeight="1" x14ac:dyDescent="0.2">
      <c r="A7" s="46" t="s">
        <v>0</v>
      </c>
      <c r="B7" s="47" t="s">
        <v>1</v>
      </c>
      <c r="C7" s="50" t="s">
        <v>93</v>
      </c>
      <c r="D7" s="50" t="s">
        <v>88</v>
      </c>
      <c r="E7" s="50" t="s">
        <v>89</v>
      </c>
      <c r="F7" s="50" t="s">
        <v>90</v>
      </c>
      <c r="G7" s="51" t="s">
        <v>91</v>
      </c>
      <c r="H7" s="39" t="s">
        <v>94</v>
      </c>
      <c r="I7" s="23"/>
    </row>
    <row r="8" spans="1:11" ht="40.5" customHeight="1" x14ac:dyDescent="0.2">
      <c r="A8" s="46"/>
      <c r="B8" s="47"/>
      <c r="C8" s="50"/>
      <c r="D8" s="50"/>
      <c r="E8" s="50"/>
      <c r="F8" s="50"/>
      <c r="G8" s="51"/>
      <c r="H8" s="39"/>
      <c r="I8" s="24"/>
    </row>
    <row r="9" spans="1:11" ht="14.25" x14ac:dyDescent="0.2">
      <c r="A9" s="9">
        <v>10000000</v>
      </c>
      <c r="B9" s="18" t="s">
        <v>26</v>
      </c>
      <c r="C9" s="19">
        <v>59036599</v>
      </c>
      <c r="D9" s="19">
        <v>52852565</v>
      </c>
      <c r="E9" s="19">
        <v>54498384.890000001</v>
      </c>
      <c r="F9" s="19">
        <f t="shared" ref="F9:F40" si="0">E9-D9</f>
        <v>1645819.8900000006</v>
      </c>
      <c r="G9" s="31">
        <f>E9/D9*100</f>
        <v>103.11398300158186</v>
      </c>
      <c r="H9" s="32">
        <f>E9/C9*100</f>
        <v>92.312880167775248</v>
      </c>
    </row>
    <row r="10" spans="1:11" ht="18.75" customHeight="1" x14ac:dyDescent="0.25">
      <c r="A10" s="9">
        <v>11000000</v>
      </c>
      <c r="B10" s="18" t="s">
        <v>27</v>
      </c>
      <c r="C10" s="29">
        <v>23213379</v>
      </c>
      <c r="D10" s="29">
        <v>20115643</v>
      </c>
      <c r="E10" s="29">
        <v>20628484.829999998</v>
      </c>
      <c r="F10" s="29">
        <f t="shared" si="0"/>
        <v>512841.82999999821</v>
      </c>
      <c r="G10" s="31">
        <f t="shared" ref="G10:G77" si="1">E10/D10*100</f>
        <v>102.54946774507778</v>
      </c>
      <c r="H10" s="32">
        <f t="shared" ref="H10:H73" si="2">E10/C10*100</f>
        <v>88.864636337518974</v>
      </c>
    </row>
    <row r="11" spans="1:11" ht="15" x14ac:dyDescent="0.25">
      <c r="A11" s="9">
        <v>11010000</v>
      </c>
      <c r="B11" s="18" t="s">
        <v>2</v>
      </c>
      <c r="C11" s="29">
        <v>23212019</v>
      </c>
      <c r="D11" s="29">
        <v>20114283</v>
      </c>
      <c r="E11" s="29">
        <v>20627124.829999998</v>
      </c>
      <c r="F11" s="29">
        <f t="shared" si="0"/>
        <v>512841.82999999821</v>
      </c>
      <c r="G11" s="31">
        <f t="shared" si="1"/>
        <v>102.54964012388608</v>
      </c>
      <c r="H11" s="32">
        <f t="shared" si="2"/>
        <v>88.863983912816877</v>
      </c>
    </row>
    <row r="12" spans="1:11" ht="25.5" customHeight="1" x14ac:dyDescent="0.25">
      <c r="A12" s="9">
        <v>11010100</v>
      </c>
      <c r="B12" s="18" t="s">
        <v>3</v>
      </c>
      <c r="C12" s="29">
        <v>14900000</v>
      </c>
      <c r="D12" s="29">
        <v>13385400</v>
      </c>
      <c r="E12" s="29">
        <v>13515452.710000001</v>
      </c>
      <c r="F12" s="29">
        <f t="shared" si="0"/>
        <v>130052.71000000089</v>
      </c>
      <c r="G12" s="31">
        <f t="shared" si="1"/>
        <v>100.97160122222721</v>
      </c>
      <c r="H12" s="32">
        <f t="shared" si="2"/>
        <v>90.707736308724833</v>
      </c>
    </row>
    <row r="13" spans="1:11" ht="24.75" customHeight="1" x14ac:dyDescent="0.25">
      <c r="A13" s="9">
        <v>11010400</v>
      </c>
      <c r="B13" s="18" t="s">
        <v>4</v>
      </c>
      <c r="C13" s="29">
        <v>5750000</v>
      </c>
      <c r="D13" s="29">
        <v>4775370</v>
      </c>
      <c r="E13" s="29">
        <v>5170196.21</v>
      </c>
      <c r="F13" s="29">
        <f t="shared" si="0"/>
        <v>394826.20999999996</v>
      </c>
      <c r="G13" s="31">
        <f t="shared" si="1"/>
        <v>108.26797106821043</v>
      </c>
      <c r="H13" s="32">
        <f t="shared" si="2"/>
        <v>89.91645582608696</v>
      </c>
    </row>
    <row r="14" spans="1:11" ht="26.25" x14ac:dyDescent="0.25">
      <c r="A14" s="9">
        <v>11010500</v>
      </c>
      <c r="B14" s="18" t="s">
        <v>5</v>
      </c>
      <c r="C14" s="29">
        <v>350000</v>
      </c>
      <c r="D14" s="29">
        <v>303740</v>
      </c>
      <c r="E14" s="29">
        <v>284006.24</v>
      </c>
      <c r="F14" s="29">
        <f t="shared" si="0"/>
        <v>-19733.760000000009</v>
      </c>
      <c r="G14" s="31">
        <f t="shared" si="1"/>
        <v>93.503074998353853</v>
      </c>
      <c r="H14" s="32">
        <f t="shared" si="2"/>
        <v>81.144639999999995</v>
      </c>
    </row>
    <row r="15" spans="1:11" ht="24.75" customHeight="1" x14ac:dyDescent="0.25">
      <c r="A15" s="9">
        <v>11011300</v>
      </c>
      <c r="B15" s="18" t="s">
        <v>28</v>
      </c>
      <c r="C15" s="29">
        <v>2212019</v>
      </c>
      <c r="D15" s="29">
        <v>1649773</v>
      </c>
      <c r="E15" s="29">
        <v>1657469.67</v>
      </c>
      <c r="F15" s="29">
        <f t="shared" si="0"/>
        <v>7696.6699999999255</v>
      </c>
      <c r="G15" s="31">
        <f t="shared" si="1"/>
        <v>100.46652903156979</v>
      </c>
      <c r="H15" s="32">
        <f t="shared" si="2"/>
        <v>74.930173294171524</v>
      </c>
    </row>
    <row r="16" spans="1:11" s="7" customFormat="1" ht="14.25" customHeight="1" x14ac:dyDescent="0.25">
      <c r="A16" s="17">
        <v>11020000</v>
      </c>
      <c r="B16" s="17" t="s">
        <v>84</v>
      </c>
      <c r="C16" s="29">
        <v>1360</v>
      </c>
      <c r="D16" s="29">
        <v>1360</v>
      </c>
      <c r="E16" s="29">
        <v>1360</v>
      </c>
      <c r="F16" s="29"/>
      <c r="G16" s="31">
        <f t="shared" si="1"/>
        <v>100</v>
      </c>
      <c r="H16" s="32">
        <f t="shared" si="2"/>
        <v>100</v>
      </c>
    </row>
    <row r="17" spans="1:8" s="7" customFormat="1" ht="13.5" customHeight="1" x14ac:dyDescent="0.25">
      <c r="A17" s="17">
        <v>11020200</v>
      </c>
      <c r="B17" s="17" t="s">
        <v>85</v>
      </c>
      <c r="C17" s="29">
        <v>1360</v>
      </c>
      <c r="D17" s="29">
        <v>1360</v>
      </c>
      <c r="E17" s="29">
        <v>1360</v>
      </c>
      <c r="F17" s="29"/>
      <c r="G17" s="31">
        <f t="shared" si="1"/>
        <v>100</v>
      </c>
      <c r="H17" s="32">
        <f t="shared" si="2"/>
        <v>100</v>
      </c>
    </row>
    <row r="18" spans="1:8" ht="15" customHeight="1" x14ac:dyDescent="0.25">
      <c r="A18" s="9">
        <v>13000000</v>
      </c>
      <c r="B18" s="18" t="s">
        <v>29</v>
      </c>
      <c r="C18" s="29">
        <v>35800</v>
      </c>
      <c r="D18" s="29">
        <v>35800</v>
      </c>
      <c r="E18" s="29">
        <v>65953.86</v>
      </c>
      <c r="F18" s="29">
        <f t="shared" si="0"/>
        <v>30153.86</v>
      </c>
      <c r="G18" s="31">
        <f t="shared" si="1"/>
        <v>184.22865921787709</v>
      </c>
      <c r="H18" s="32">
        <f t="shared" si="2"/>
        <v>184.22865921787709</v>
      </c>
    </row>
    <row r="19" spans="1:8" ht="15" x14ac:dyDescent="0.25">
      <c r="A19" s="9">
        <v>13030000</v>
      </c>
      <c r="B19" s="18" t="s">
        <v>6</v>
      </c>
      <c r="C19" s="29">
        <v>35800</v>
      </c>
      <c r="D19" s="29">
        <v>35800</v>
      </c>
      <c r="E19" s="29">
        <v>65953.86</v>
      </c>
      <c r="F19" s="29">
        <f t="shared" si="0"/>
        <v>30153.86</v>
      </c>
      <c r="G19" s="31">
        <f t="shared" si="1"/>
        <v>184.22865921787709</v>
      </c>
      <c r="H19" s="32">
        <f t="shared" si="2"/>
        <v>184.22865921787709</v>
      </c>
    </row>
    <row r="20" spans="1:8" ht="25.5" customHeight="1" x14ac:dyDescent="0.25">
      <c r="A20" s="9">
        <v>13030100</v>
      </c>
      <c r="B20" s="18" t="s">
        <v>7</v>
      </c>
      <c r="C20" s="29">
        <v>35800</v>
      </c>
      <c r="D20" s="29">
        <v>35800</v>
      </c>
      <c r="E20" s="29">
        <v>65953.86</v>
      </c>
      <c r="F20" s="29">
        <f t="shared" si="0"/>
        <v>30153.86</v>
      </c>
      <c r="G20" s="31">
        <f t="shared" si="1"/>
        <v>184.22865921787709</v>
      </c>
      <c r="H20" s="32">
        <f t="shared" si="2"/>
        <v>184.22865921787709</v>
      </c>
    </row>
    <row r="21" spans="1:8" ht="15" x14ac:dyDescent="0.25">
      <c r="A21" s="9">
        <v>14000000</v>
      </c>
      <c r="B21" s="18" t="s">
        <v>30</v>
      </c>
      <c r="C21" s="29">
        <v>1522700</v>
      </c>
      <c r="D21" s="29">
        <v>1245170</v>
      </c>
      <c r="E21" s="29">
        <v>1267923.98</v>
      </c>
      <c r="F21" s="29">
        <f t="shared" si="0"/>
        <v>22753.979999999981</v>
      </c>
      <c r="G21" s="31">
        <f t="shared" si="1"/>
        <v>101.82737939397832</v>
      </c>
      <c r="H21" s="32">
        <f t="shared" si="2"/>
        <v>83.268140802521842</v>
      </c>
    </row>
    <row r="22" spans="1:8" ht="12" customHeight="1" x14ac:dyDescent="0.2">
      <c r="A22" s="9">
        <v>14020000</v>
      </c>
      <c r="B22" s="35" t="s">
        <v>31</v>
      </c>
      <c r="C22" s="36">
        <v>200000</v>
      </c>
      <c r="D22" s="36">
        <v>126000</v>
      </c>
      <c r="E22" s="36">
        <v>96799.1</v>
      </c>
      <c r="F22" s="36">
        <f t="shared" si="0"/>
        <v>-29200.899999999994</v>
      </c>
      <c r="G22" s="37">
        <f t="shared" si="1"/>
        <v>76.824682539682541</v>
      </c>
      <c r="H22" s="38">
        <f t="shared" si="2"/>
        <v>48.399550000000005</v>
      </c>
    </row>
    <row r="23" spans="1:8" ht="15" x14ac:dyDescent="0.25">
      <c r="A23" s="9">
        <v>14021900</v>
      </c>
      <c r="B23" s="18" t="s">
        <v>8</v>
      </c>
      <c r="C23" s="29">
        <v>200000</v>
      </c>
      <c r="D23" s="29">
        <v>126000</v>
      </c>
      <c r="E23" s="29">
        <v>96799.1</v>
      </c>
      <c r="F23" s="29">
        <f t="shared" si="0"/>
        <v>-29200.899999999994</v>
      </c>
      <c r="G23" s="31">
        <f t="shared" si="1"/>
        <v>76.824682539682541</v>
      </c>
      <c r="H23" s="32">
        <f t="shared" si="2"/>
        <v>48.399550000000005</v>
      </c>
    </row>
    <row r="24" spans="1:8" ht="21.75" customHeight="1" x14ac:dyDescent="0.25">
      <c r="A24" s="9">
        <v>14030000</v>
      </c>
      <c r="B24" s="18" t="s">
        <v>32</v>
      </c>
      <c r="C24" s="29">
        <v>1050000</v>
      </c>
      <c r="D24" s="29">
        <v>859140</v>
      </c>
      <c r="E24" s="29">
        <v>831266.09</v>
      </c>
      <c r="F24" s="29">
        <f t="shared" si="0"/>
        <v>-27873.910000000033</v>
      </c>
      <c r="G24" s="31">
        <f t="shared" si="1"/>
        <v>96.755603277696295</v>
      </c>
      <c r="H24" s="32">
        <f t="shared" si="2"/>
        <v>79.168199047619055</v>
      </c>
    </row>
    <row r="25" spans="1:8" ht="15" x14ac:dyDescent="0.25">
      <c r="A25" s="9">
        <v>14031900</v>
      </c>
      <c r="B25" s="18" t="s">
        <v>8</v>
      </c>
      <c r="C25" s="29">
        <v>1050000</v>
      </c>
      <c r="D25" s="29">
        <v>859140</v>
      </c>
      <c r="E25" s="29">
        <v>831266.09</v>
      </c>
      <c r="F25" s="29">
        <f t="shared" si="0"/>
        <v>-27873.910000000033</v>
      </c>
      <c r="G25" s="31">
        <f t="shared" si="1"/>
        <v>96.755603277696295</v>
      </c>
      <c r="H25" s="32">
        <f t="shared" si="2"/>
        <v>79.168199047619055</v>
      </c>
    </row>
    <row r="26" spans="1:8" ht="26.25" x14ac:dyDescent="0.25">
      <c r="A26" s="9">
        <v>14040000</v>
      </c>
      <c r="B26" s="18" t="s">
        <v>33</v>
      </c>
      <c r="C26" s="29">
        <v>272700</v>
      </c>
      <c r="D26" s="29">
        <v>260030</v>
      </c>
      <c r="E26" s="29">
        <v>339858.79000000004</v>
      </c>
      <c r="F26" s="29">
        <f t="shared" si="0"/>
        <v>79828.790000000037</v>
      </c>
      <c r="G26" s="31">
        <f t="shared" si="1"/>
        <v>130.69983848017537</v>
      </c>
      <c r="H26" s="32">
        <f t="shared" si="2"/>
        <v>124.62735240190688</v>
      </c>
    </row>
    <row r="27" spans="1:8" ht="51.75" x14ac:dyDescent="0.25">
      <c r="A27" s="9">
        <v>14040100</v>
      </c>
      <c r="B27" s="18" t="s">
        <v>34</v>
      </c>
      <c r="C27" s="29">
        <v>142700</v>
      </c>
      <c r="D27" s="29">
        <v>138100</v>
      </c>
      <c r="E27" s="29">
        <v>186111.12</v>
      </c>
      <c r="F27" s="29">
        <f t="shared" si="0"/>
        <v>48011.119999999995</v>
      </c>
      <c r="G27" s="31">
        <f t="shared" si="1"/>
        <v>134.76547429398985</v>
      </c>
      <c r="H27" s="32">
        <f t="shared" si="2"/>
        <v>130.42124737210932</v>
      </c>
    </row>
    <row r="28" spans="1:8" ht="48" customHeight="1" x14ac:dyDescent="0.25">
      <c r="A28" s="9">
        <v>14040200</v>
      </c>
      <c r="B28" s="18" t="s">
        <v>20</v>
      </c>
      <c r="C28" s="29">
        <v>130000</v>
      </c>
      <c r="D28" s="29">
        <v>121930</v>
      </c>
      <c r="E28" s="29">
        <v>153747.67000000001</v>
      </c>
      <c r="F28" s="29">
        <f t="shared" si="0"/>
        <v>31817.670000000013</v>
      </c>
      <c r="G28" s="31">
        <f t="shared" si="1"/>
        <v>126.09502993520874</v>
      </c>
      <c r="H28" s="32">
        <f t="shared" si="2"/>
        <v>118.26743846153846</v>
      </c>
    </row>
    <row r="29" spans="1:8" ht="26.25" customHeight="1" x14ac:dyDescent="0.25">
      <c r="A29" s="9">
        <v>18000000</v>
      </c>
      <c r="B29" s="18" t="s">
        <v>9</v>
      </c>
      <c r="C29" s="29">
        <v>34264720</v>
      </c>
      <c r="D29" s="29">
        <v>31455952</v>
      </c>
      <c r="E29" s="29">
        <v>32536022.219999999</v>
      </c>
      <c r="F29" s="29">
        <f t="shared" si="0"/>
        <v>1080070.2199999988</v>
      </c>
      <c r="G29" s="31">
        <f t="shared" si="1"/>
        <v>103.43359571504939</v>
      </c>
      <c r="H29" s="32">
        <f t="shared" si="2"/>
        <v>94.954875510437546</v>
      </c>
    </row>
    <row r="30" spans="1:8" ht="15" x14ac:dyDescent="0.25">
      <c r="A30" s="9">
        <v>18010000</v>
      </c>
      <c r="B30" s="18" t="s">
        <v>35</v>
      </c>
      <c r="C30" s="29">
        <v>10770770</v>
      </c>
      <c r="D30" s="29">
        <v>10055743</v>
      </c>
      <c r="E30" s="29">
        <v>11008283.85</v>
      </c>
      <c r="F30" s="29">
        <f t="shared" si="0"/>
        <v>952540.84999999963</v>
      </c>
      <c r="G30" s="31">
        <f t="shared" si="1"/>
        <v>109.47260535596423</v>
      </c>
      <c r="H30" s="32">
        <f t="shared" si="2"/>
        <v>102.20517056812093</v>
      </c>
    </row>
    <row r="31" spans="1:8" ht="26.25" x14ac:dyDescent="0.25">
      <c r="A31" s="9">
        <v>18010100</v>
      </c>
      <c r="B31" s="18" t="s">
        <v>36</v>
      </c>
      <c r="C31" s="29">
        <v>34800</v>
      </c>
      <c r="D31" s="29">
        <v>34800</v>
      </c>
      <c r="E31" s="29">
        <v>39500</v>
      </c>
      <c r="F31" s="29">
        <f t="shared" si="0"/>
        <v>4700</v>
      </c>
      <c r="G31" s="31">
        <f t="shared" si="1"/>
        <v>113.50574712643677</v>
      </c>
      <c r="H31" s="32">
        <f t="shared" si="2"/>
        <v>113.50574712643677</v>
      </c>
    </row>
    <row r="32" spans="1:8" ht="24.75" customHeight="1" x14ac:dyDescent="0.25">
      <c r="A32" s="9">
        <v>18010200</v>
      </c>
      <c r="B32" s="18" t="s">
        <v>37</v>
      </c>
      <c r="C32" s="29">
        <v>24000</v>
      </c>
      <c r="D32" s="29">
        <v>23000</v>
      </c>
      <c r="E32" s="29">
        <v>22095.62</v>
      </c>
      <c r="F32" s="29">
        <f t="shared" si="0"/>
        <v>-904.38000000000102</v>
      </c>
      <c r="G32" s="31">
        <f t="shared" si="1"/>
        <v>96.067913043478256</v>
      </c>
      <c r="H32" s="32">
        <f t="shared" si="2"/>
        <v>92.065083333333334</v>
      </c>
    </row>
    <row r="33" spans="1:8" ht="27" customHeight="1" x14ac:dyDescent="0.25">
      <c r="A33" s="9">
        <v>18010300</v>
      </c>
      <c r="B33" s="18" t="s">
        <v>38</v>
      </c>
      <c r="C33" s="29">
        <v>350000</v>
      </c>
      <c r="D33" s="29">
        <v>230261</v>
      </c>
      <c r="E33" s="29">
        <v>206531.99</v>
      </c>
      <c r="F33" s="29">
        <f t="shared" si="0"/>
        <v>-23729.010000000009</v>
      </c>
      <c r="G33" s="31">
        <f t="shared" si="1"/>
        <v>89.694733367786981</v>
      </c>
      <c r="H33" s="32">
        <f t="shared" si="2"/>
        <v>59.009139999999995</v>
      </c>
    </row>
    <row r="34" spans="1:8" ht="27" customHeight="1" x14ac:dyDescent="0.25">
      <c r="A34" s="9">
        <v>18010400</v>
      </c>
      <c r="B34" s="18" t="s">
        <v>39</v>
      </c>
      <c r="C34" s="29">
        <v>550000</v>
      </c>
      <c r="D34" s="29">
        <v>527002</v>
      </c>
      <c r="E34" s="29">
        <v>614469.23</v>
      </c>
      <c r="F34" s="29">
        <f t="shared" si="0"/>
        <v>87467.229999999981</v>
      </c>
      <c r="G34" s="31">
        <f t="shared" si="1"/>
        <v>116.59713435622633</v>
      </c>
      <c r="H34" s="32">
        <f t="shared" si="2"/>
        <v>111.72167818181818</v>
      </c>
    </row>
    <row r="35" spans="1:8" ht="15" x14ac:dyDescent="0.25">
      <c r="A35" s="9">
        <v>18010500</v>
      </c>
      <c r="B35" s="18" t="s">
        <v>40</v>
      </c>
      <c r="C35" s="29">
        <v>1200000</v>
      </c>
      <c r="D35" s="29">
        <v>1080000</v>
      </c>
      <c r="E35" s="29">
        <v>1218461.6200000001</v>
      </c>
      <c r="F35" s="29">
        <f t="shared" si="0"/>
        <v>138461.62000000011</v>
      </c>
      <c r="G35" s="31">
        <f t="shared" si="1"/>
        <v>112.82052037037037</v>
      </c>
      <c r="H35" s="32">
        <f t="shared" si="2"/>
        <v>101.53846833333333</v>
      </c>
    </row>
    <row r="36" spans="1:8" ht="15" x14ac:dyDescent="0.25">
      <c r="A36" s="9">
        <v>18010600</v>
      </c>
      <c r="B36" s="18" t="s">
        <v>41</v>
      </c>
      <c r="C36" s="29">
        <v>3130140</v>
      </c>
      <c r="D36" s="29">
        <v>3045850</v>
      </c>
      <c r="E36" s="29">
        <v>3592488.02</v>
      </c>
      <c r="F36" s="29">
        <f t="shared" si="0"/>
        <v>546638.02</v>
      </c>
      <c r="G36" s="31">
        <f t="shared" si="1"/>
        <v>117.94697769095654</v>
      </c>
      <c r="H36" s="32">
        <f t="shared" si="2"/>
        <v>114.77084155980243</v>
      </c>
    </row>
    <row r="37" spans="1:8" ht="15" x14ac:dyDescent="0.25">
      <c r="A37" s="9">
        <v>18010700</v>
      </c>
      <c r="B37" s="18" t="s">
        <v>42</v>
      </c>
      <c r="C37" s="29">
        <v>4400400</v>
      </c>
      <c r="D37" s="29">
        <v>4090400</v>
      </c>
      <c r="E37" s="29">
        <v>4136962.78</v>
      </c>
      <c r="F37" s="29">
        <f t="shared" si="0"/>
        <v>46562.779999999795</v>
      </c>
      <c r="G37" s="31">
        <f t="shared" si="1"/>
        <v>101.1383429493448</v>
      </c>
      <c r="H37" s="32">
        <f t="shared" si="2"/>
        <v>94.013334696845746</v>
      </c>
    </row>
    <row r="38" spans="1:8" ht="15" x14ac:dyDescent="0.25">
      <c r="A38" s="9">
        <v>18010900</v>
      </c>
      <c r="B38" s="18" t="s">
        <v>43</v>
      </c>
      <c r="C38" s="29">
        <v>1052550</v>
      </c>
      <c r="D38" s="29">
        <v>995550</v>
      </c>
      <c r="E38" s="29">
        <v>1147867.3999999999</v>
      </c>
      <c r="F38" s="29">
        <f t="shared" si="0"/>
        <v>152317.39999999991</v>
      </c>
      <c r="G38" s="31">
        <f t="shared" si="1"/>
        <v>115.29982421776906</v>
      </c>
      <c r="H38" s="32">
        <f t="shared" si="2"/>
        <v>109.05585482874922</v>
      </c>
    </row>
    <row r="39" spans="1:8" s="7" customFormat="1" ht="15" x14ac:dyDescent="0.25">
      <c r="A39" s="9">
        <v>18011100</v>
      </c>
      <c r="B39" s="18" t="s">
        <v>68</v>
      </c>
      <c r="C39" s="29">
        <v>0</v>
      </c>
      <c r="D39" s="29">
        <v>0</v>
      </c>
      <c r="E39" s="29">
        <v>1020</v>
      </c>
      <c r="F39" s="29">
        <f t="shared" si="0"/>
        <v>1020</v>
      </c>
      <c r="G39" s="31"/>
      <c r="H39" s="32"/>
    </row>
    <row r="40" spans="1:8" s="7" customFormat="1" ht="37.5" customHeight="1" x14ac:dyDescent="0.25">
      <c r="A40" s="9">
        <v>18011200</v>
      </c>
      <c r="B40" s="18" t="s">
        <v>77</v>
      </c>
      <c r="C40" s="29">
        <v>28880</v>
      </c>
      <c r="D40" s="29">
        <v>28880</v>
      </c>
      <c r="E40" s="29">
        <v>28887.19</v>
      </c>
      <c r="F40" s="29">
        <f t="shared" si="0"/>
        <v>7.1899999999986903</v>
      </c>
      <c r="G40" s="31">
        <f t="shared" si="1"/>
        <v>100.02489612188366</v>
      </c>
      <c r="H40" s="32">
        <f t="shared" si="2"/>
        <v>100.02489612188366</v>
      </c>
    </row>
    <row r="41" spans="1:8" ht="15" x14ac:dyDescent="0.25">
      <c r="A41" s="9">
        <v>18050000</v>
      </c>
      <c r="B41" s="18" t="s">
        <v>44</v>
      </c>
      <c r="C41" s="29">
        <v>23493950</v>
      </c>
      <c r="D41" s="29">
        <v>21400209</v>
      </c>
      <c r="E41" s="29">
        <v>21527738.369999997</v>
      </c>
      <c r="F41" s="29">
        <f t="shared" ref="F41:F77" si="3">E41-D41</f>
        <v>127529.36999999732</v>
      </c>
      <c r="G41" s="31">
        <f t="shared" si="1"/>
        <v>100.59592581549086</v>
      </c>
      <c r="H41" s="32">
        <f t="shared" si="2"/>
        <v>91.630987424422017</v>
      </c>
    </row>
    <row r="42" spans="1:8" ht="15" x14ac:dyDescent="0.25">
      <c r="A42" s="9">
        <v>18050300</v>
      </c>
      <c r="B42" s="18" t="s">
        <v>45</v>
      </c>
      <c r="C42" s="29">
        <v>251230</v>
      </c>
      <c r="D42" s="29">
        <v>220000</v>
      </c>
      <c r="E42" s="29">
        <v>188488.28</v>
      </c>
      <c r="F42" s="29">
        <f t="shared" si="3"/>
        <v>-31511.72</v>
      </c>
      <c r="G42" s="31">
        <f t="shared" si="1"/>
        <v>85.676490909090901</v>
      </c>
      <c r="H42" s="32">
        <f t="shared" si="2"/>
        <v>75.02618317876049</v>
      </c>
    </row>
    <row r="43" spans="1:8" ht="15" x14ac:dyDescent="0.25">
      <c r="A43" s="9">
        <v>18050400</v>
      </c>
      <c r="B43" s="18" t="s">
        <v>46</v>
      </c>
      <c r="C43" s="29">
        <v>10969000</v>
      </c>
      <c r="D43" s="29">
        <v>9726812</v>
      </c>
      <c r="E43" s="29">
        <v>9729913.0399999991</v>
      </c>
      <c r="F43" s="29">
        <f t="shared" si="3"/>
        <v>3101.0399999991059</v>
      </c>
      <c r="G43" s="31">
        <f t="shared" si="1"/>
        <v>100.03188136051153</v>
      </c>
      <c r="H43" s="32">
        <f t="shared" si="2"/>
        <v>88.703738171209764</v>
      </c>
    </row>
    <row r="44" spans="1:8" ht="36.75" customHeight="1" x14ac:dyDescent="0.25">
      <c r="A44" s="9">
        <v>18050500</v>
      </c>
      <c r="B44" s="18" t="s">
        <v>47</v>
      </c>
      <c r="C44" s="29">
        <v>12273720</v>
      </c>
      <c r="D44" s="29">
        <v>11453397</v>
      </c>
      <c r="E44" s="29">
        <v>11609337.050000001</v>
      </c>
      <c r="F44" s="29">
        <f t="shared" si="3"/>
        <v>155940.05000000075</v>
      </c>
      <c r="G44" s="31">
        <f t="shared" si="1"/>
        <v>101.36151789726664</v>
      </c>
      <c r="H44" s="32">
        <f t="shared" si="2"/>
        <v>94.586947152126669</v>
      </c>
    </row>
    <row r="45" spans="1:8" ht="15" customHeight="1" x14ac:dyDescent="0.25">
      <c r="A45" s="9">
        <v>20000000</v>
      </c>
      <c r="B45" s="18" t="s">
        <v>48</v>
      </c>
      <c r="C45" s="29">
        <v>324720</v>
      </c>
      <c r="D45" s="29">
        <v>311748</v>
      </c>
      <c r="E45" s="29">
        <v>386969.68</v>
      </c>
      <c r="F45" s="29">
        <f t="shared" si="3"/>
        <v>75221.679999999993</v>
      </c>
      <c r="G45" s="31">
        <f t="shared" si="1"/>
        <v>124.12900162952127</v>
      </c>
      <c r="H45" s="32">
        <f t="shared" si="2"/>
        <v>119.17026361172702</v>
      </c>
    </row>
    <row r="46" spans="1:8" ht="15" x14ac:dyDescent="0.25">
      <c r="A46" s="9">
        <v>21000000</v>
      </c>
      <c r="B46" s="18" t="s">
        <v>49</v>
      </c>
      <c r="C46" s="29">
        <v>8910</v>
      </c>
      <c r="D46" s="29">
        <v>8910</v>
      </c>
      <c r="E46" s="29">
        <v>10798</v>
      </c>
      <c r="F46" s="29">
        <f t="shared" si="3"/>
        <v>1888</v>
      </c>
      <c r="G46" s="31">
        <f t="shared" si="1"/>
        <v>121.18967452300787</v>
      </c>
      <c r="H46" s="32">
        <f t="shared" si="2"/>
        <v>121.18967452300787</v>
      </c>
    </row>
    <row r="47" spans="1:8" ht="15" x14ac:dyDescent="0.25">
      <c r="A47" s="9">
        <v>21080000</v>
      </c>
      <c r="B47" s="18" t="s">
        <v>50</v>
      </c>
      <c r="C47" s="29">
        <v>8910</v>
      </c>
      <c r="D47" s="29">
        <v>8910</v>
      </c>
      <c r="E47" s="29">
        <v>10798</v>
      </c>
      <c r="F47" s="29">
        <f t="shared" si="3"/>
        <v>1888</v>
      </c>
      <c r="G47" s="31">
        <f t="shared" si="1"/>
        <v>121.18967452300787</v>
      </c>
      <c r="H47" s="32">
        <f t="shared" si="2"/>
        <v>121.18967452300787</v>
      </c>
    </row>
    <row r="48" spans="1:8" ht="15" x14ac:dyDescent="0.25">
      <c r="A48" s="9">
        <v>21081100</v>
      </c>
      <c r="B48" s="18" t="s">
        <v>51</v>
      </c>
      <c r="C48" s="29">
        <v>8910</v>
      </c>
      <c r="D48" s="29">
        <v>8910</v>
      </c>
      <c r="E48" s="29">
        <v>10798</v>
      </c>
      <c r="F48" s="29">
        <f t="shared" si="3"/>
        <v>1888</v>
      </c>
      <c r="G48" s="31">
        <f t="shared" si="1"/>
        <v>121.18967452300787</v>
      </c>
      <c r="H48" s="32">
        <f t="shared" si="2"/>
        <v>121.18967452300787</v>
      </c>
    </row>
    <row r="49" spans="1:8" s="7" customFormat="1" ht="0.75" customHeight="1" x14ac:dyDescent="0.25">
      <c r="A49" s="9">
        <v>21081500</v>
      </c>
      <c r="B49" s="18"/>
      <c r="C49" s="30"/>
      <c r="D49" s="29">
        <v>22000</v>
      </c>
      <c r="E49" s="29">
        <v>22368.23</v>
      </c>
      <c r="F49" s="29">
        <f t="shared" si="3"/>
        <v>368.22999999999956</v>
      </c>
      <c r="G49" s="31">
        <f t="shared" si="1"/>
        <v>101.67377272727272</v>
      </c>
      <c r="H49" s="32" t="e">
        <f t="shared" si="2"/>
        <v>#DIV/0!</v>
      </c>
    </row>
    <row r="50" spans="1:8" ht="15" x14ac:dyDescent="0.25">
      <c r="A50" s="9">
        <v>22000000</v>
      </c>
      <c r="B50" s="18" t="s">
        <v>52</v>
      </c>
      <c r="C50" s="29">
        <v>227800</v>
      </c>
      <c r="D50" s="29">
        <v>214828</v>
      </c>
      <c r="E50" s="29">
        <v>282125.12</v>
      </c>
      <c r="F50" s="29">
        <f t="shared" si="3"/>
        <v>67297.119999999995</v>
      </c>
      <c r="G50" s="31">
        <f t="shared" si="1"/>
        <v>131.32604688401884</v>
      </c>
      <c r="H50" s="32">
        <f t="shared" si="2"/>
        <v>123.84772607550482</v>
      </c>
    </row>
    <row r="51" spans="1:8" ht="15" x14ac:dyDescent="0.25">
      <c r="A51" s="9">
        <v>22010000</v>
      </c>
      <c r="B51" s="18" t="s">
        <v>10</v>
      </c>
      <c r="C51" s="29">
        <v>227800</v>
      </c>
      <c r="D51" s="29">
        <v>214828</v>
      </c>
      <c r="E51" s="29">
        <v>282107.59999999998</v>
      </c>
      <c r="F51" s="29">
        <f t="shared" si="3"/>
        <v>67279.599999999977</v>
      </c>
      <c r="G51" s="31">
        <f t="shared" si="1"/>
        <v>131.31789152252034</v>
      </c>
      <c r="H51" s="32">
        <f t="shared" si="2"/>
        <v>123.84003511852501</v>
      </c>
    </row>
    <row r="52" spans="1:8" ht="15" x14ac:dyDescent="0.25">
      <c r="A52" s="9">
        <v>22012500</v>
      </c>
      <c r="B52" s="18" t="s">
        <v>11</v>
      </c>
      <c r="C52" s="29">
        <v>20000</v>
      </c>
      <c r="D52" s="29">
        <v>12528</v>
      </c>
      <c r="E52" s="29">
        <v>10224.799999999999</v>
      </c>
      <c r="F52" s="29">
        <f t="shared" si="3"/>
        <v>-2303.2000000000007</v>
      </c>
      <c r="G52" s="31">
        <f t="shared" si="1"/>
        <v>81.615581098339717</v>
      </c>
      <c r="H52" s="32">
        <f t="shared" si="2"/>
        <v>51.123999999999995</v>
      </c>
    </row>
    <row r="53" spans="1:8" ht="26.25" x14ac:dyDescent="0.25">
      <c r="A53" s="9">
        <v>22012600</v>
      </c>
      <c r="B53" s="18" t="s">
        <v>53</v>
      </c>
      <c r="C53" s="29">
        <v>192660</v>
      </c>
      <c r="D53" s="29">
        <v>187160</v>
      </c>
      <c r="E53" s="29">
        <v>244622.8</v>
      </c>
      <c r="F53" s="29">
        <f t="shared" si="3"/>
        <v>57462.799999999988</v>
      </c>
      <c r="G53" s="31">
        <f t="shared" si="1"/>
        <v>130.7025005343022</v>
      </c>
      <c r="H53" s="32">
        <f t="shared" si="2"/>
        <v>126.9712446797467</v>
      </c>
    </row>
    <row r="54" spans="1:8" s="7" customFormat="1" ht="39" x14ac:dyDescent="0.25">
      <c r="A54" s="9">
        <v>22012900</v>
      </c>
      <c r="B54" s="18" t="s">
        <v>81</v>
      </c>
      <c r="C54" s="29">
        <v>15140</v>
      </c>
      <c r="D54" s="29">
        <v>15140</v>
      </c>
      <c r="E54" s="29">
        <v>27260</v>
      </c>
      <c r="F54" s="29">
        <f t="shared" si="3"/>
        <v>12120</v>
      </c>
      <c r="G54" s="31">
        <f t="shared" si="1"/>
        <v>180.05284015852047</v>
      </c>
      <c r="H54" s="32">
        <f t="shared" si="2"/>
        <v>180.05284015852047</v>
      </c>
    </row>
    <row r="55" spans="1:8" s="7" customFormat="1" ht="13.5" customHeight="1" x14ac:dyDescent="0.25">
      <c r="A55" s="9">
        <v>22090000</v>
      </c>
      <c r="B55" s="18" t="s">
        <v>78</v>
      </c>
      <c r="C55" s="29">
        <v>0</v>
      </c>
      <c r="D55" s="29">
        <v>0</v>
      </c>
      <c r="E55" s="29">
        <v>17.52</v>
      </c>
      <c r="F55" s="29">
        <f t="shared" si="3"/>
        <v>17.52</v>
      </c>
      <c r="G55" s="31"/>
      <c r="H55" s="32"/>
    </row>
    <row r="56" spans="1:8" ht="26.25" customHeight="1" x14ac:dyDescent="0.25">
      <c r="A56" s="9">
        <v>22090100</v>
      </c>
      <c r="B56" s="18" t="s">
        <v>79</v>
      </c>
      <c r="C56" s="29">
        <v>0</v>
      </c>
      <c r="D56" s="29">
        <v>0</v>
      </c>
      <c r="E56" s="29">
        <v>17.52</v>
      </c>
      <c r="F56" s="29">
        <f t="shared" si="3"/>
        <v>17.52</v>
      </c>
      <c r="G56" s="31"/>
      <c r="H56" s="32"/>
    </row>
    <row r="57" spans="1:8" ht="15" hidden="1" customHeight="1" x14ac:dyDescent="0.25">
      <c r="A57" s="9"/>
      <c r="B57" s="18"/>
      <c r="C57" s="30"/>
      <c r="D57" s="29">
        <v>0</v>
      </c>
      <c r="E57" s="29"/>
      <c r="F57" s="29">
        <f t="shared" si="3"/>
        <v>0</v>
      </c>
      <c r="G57" s="31" t="e">
        <f t="shared" si="1"/>
        <v>#DIV/0!</v>
      </c>
      <c r="H57" s="32" t="e">
        <f t="shared" si="2"/>
        <v>#DIV/0!</v>
      </c>
    </row>
    <row r="58" spans="1:8" ht="0.75" customHeight="1" x14ac:dyDescent="0.25">
      <c r="A58" s="9"/>
      <c r="B58" s="18"/>
      <c r="C58" s="30"/>
      <c r="D58" s="29"/>
      <c r="E58" s="29"/>
      <c r="F58" s="29">
        <f t="shared" si="3"/>
        <v>0</v>
      </c>
      <c r="G58" s="31" t="e">
        <f t="shared" si="1"/>
        <v>#DIV/0!</v>
      </c>
      <c r="H58" s="32" t="e">
        <f t="shared" si="2"/>
        <v>#DIV/0!</v>
      </c>
    </row>
    <row r="59" spans="1:8" ht="15" x14ac:dyDescent="0.25">
      <c r="A59" s="9">
        <v>24000000</v>
      </c>
      <c r="B59" s="18" t="s">
        <v>54</v>
      </c>
      <c r="C59" s="30">
        <v>88010</v>
      </c>
      <c r="D59" s="29">
        <v>88010</v>
      </c>
      <c r="E59" s="29">
        <v>94046.56</v>
      </c>
      <c r="F59" s="29">
        <f t="shared" si="3"/>
        <v>6036.5599999999977</v>
      </c>
      <c r="G59" s="31">
        <f t="shared" si="1"/>
        <v>106.85894784683558</v>
      </c>
      <c r="H59" s="32">
        <f t="shared" si="2"/>
        <v>106.85894784683558</v>
      </c>
    </row>
    <row r="60" spans="1:8" ht="0.75" customHeight="1" x14ac:dyDescent="0.25">
      <c r="A60" s="9"/>
      <c r="B60" s="18"/>
      <c r="C60" s="30"/>
      <c r="D60" s="29">
        <v>0</v>
      </c>
      <c r="E60" s="29">
        <v>77511.740000000005</v>
      </c>
      <c r="F60" s="29">
        <f t="shared" si="3"/>
        <v>77511.740000000005</v>
      </c>
      <c r="G60" s="31" t="e">
        <f t="shared" si="1"/>
        <v>#DIV/0!</v>
      </c>
      <c r="H60" s="32" t="e">
        <f t="shared" si="2"/>
        <v>#DIV/0!</v>
      </c>
    </row>
    <row r="61" spans="1:8" ht="15" x14ac:dyDescent="0.25">
      <c r="A61" s="9">
        <v>24060000</v>
      </c>
      <c r="B61" s="18" t="s">
        <v>50</v>
      </c>
      <c r="C61" s="29">
        <v>88010</v>
      </c>
      <c r="D61" s="29">
        <v>88010</v>
      </c>
      <c r="E61" s="29">
        <v>94046.56</v>
      </c>
      <c r="F61" s="29">
        <f t="shared" si="3"/>
        <v>6036.5599999999977</v>
      </c>
      <c r="G61" s="31">
        <f t="shared" si="1"/>
        <v>106.85894784683558</v>
      </c>
      <c r="H61" s="32">
        <f t="shared" si="2"/>
        <v>106.85894784683558</v>
      </c>
    </row>
    <row r="62" spans="1:8" ht="15" x14ac:dyDescent="0.25">
      <c r="A62" s="9">
        <v>24060300</v>
      </c>
      <c r="B62" s="18" t="s">
        <v>50</v>
      </c>
      <c r="C62" s="29">
        <v>88010</v>
      </c>
      <c r="D62" s="29">
        <v>88010</v>
      </c>
      <c r="E62" s="29">
        <v>94046.56</v>
      </c>
      <c r="F62" s="29">
        <f t="shared" si="3"/>
        <v>6036.5599999999977</v>
      </c>
      <c r="G62" s="31">
        <f t="shared" si="1"/>
        <v>106.85894784683558</v>
      </c>
      <c r="H62" s="32">
        <f t="shared" si="2"/>
        <v>106.85894784683558</v>
      </c>
    </row>
    <row r="63" spans="1:8" ht="15" x14ac:dyDescent="0.25">
      <c r="A63" s="9">
        <v>40000000</v>
      </c>
      <c r="B63" s="18" t="s">
        <v>55</v>
      </c>
      <c r="C63" s="29">
        <v>27609922</v>
      </c>
      <c r="D63" s="29">
        <v>25109108</v>
      </c>
      <c r="E63" s="29">
        <v>25108472</v>
      </c>
      <c r="F63" s="29">
        <f t="shared" si="3"/>
        <v>-636</v>
      </c>
      <c r="G63" s="31">
        <f t="shared" si="1"/>
        <v>99.997467054584334</v>
      </c>
      <c r="H63" s="32">
        <f t="shared" si="2"/>
        <v>90.940032355035257</v>
      </c>
    </row>
    <row r="64" spans="1:8" ht="15" x14ac:dyDescent="0.25">
      <c r="A64" s="9">
        <v>41000000</v>
      </c>
      <c r="B64" s="18" t="s">
        <v>56</v>
      </c>
      <c r="C64" s="29">
        <v>27609922</v>
      </c>
      <c r="D64" s="29">
        <v>25109108</v>
      </c>
      <c r="E64" s="29">
        <v>25108472</v>
      </c>
      <c r="F64" s="29">
        <f t="shared" si="3"/>
        <v>-636</v>
      </c>
      <c r="G64" s="31">
        <f t="shared" si="1"/>
        <v>99.997467054584334</v>
      </c>
      <c r="H64" s="32">
        <f t="shared" si="2"/>
        <v>90.940032355035257</v>
      </c>
    </row>
    <row r="65" spans="1:8" ht="15" x14ac:dyDescent="0.25">
      <c r="A65" s="9">
        <v>41020000</v>
      </c>
      <c r="B65" s="18" t="s">
        <v>12</v>
      </c>
      <c r="C65" s="29">
        <v>3988100</v>
      </c>
      <c r="D65" s="29">
        <v>3655300</v>
      </c>
      <c r="E65" s="29">
        <v>3655300</v>
      </c>
      <c r="F65" s="29">
        <f t="shared" si="3"/>
        <v>0</v>
      </c>
      <c r="G65" s="31">
        <f t="shared" si="1"/>
        <v>100</v>
      </c>
      <c r="H65" s="32">
        <f t="shared" si="2"/>
        <v>91.655174143075641</v>
      </c>
    </row>
    <row r="66" spans="1:8" ht="15" x14ac:dyDescent="0.25">
      <c r="A66" s="9">
        <v>41020100</v>
      </c>
      <c r="B66" s="18" t="s">
        <v>57</v>
      </c>
      <c r="C66" s="29">
        <v>3988100</v>
      </c>
      <c r="D66" s="29">
        <v>3655300</v>
      </c>
      <c r="E66" s="29">
        <v>3655300</v>
      </c>
      <c r="F66" s="29">
        <f t="shared" si="3"/>
        <v>0</v>
      </c>
      <c r="G66" s="31">
        <f t="shared" si="1"/>
        <v>100</v>
      </c>
      <c r="H66" s="32">
        <f t="shared" si="2"/>
        <v>91.655174143075641</v>
      </c>
    </row>
    <row r="67" spans="1:8" ht="15" x14ac:dyDescent="0.25">
      <c r="A67" s="9">
        <v>41030000</v>
      </c>
      <c r="B67" s="18" t="s">
        <v>13</v>
      </c>
      <c r="C67" s="29">
        <v>22627100</v>
      </c>
      <c r="D67" s="29">
        <v>20531500</v>
      </c>
      <c r="E67" s="29">
        <v>20531500</v>
      </c>
      <c r="F67" s="29">
        <f t="shared" si="3"/>
        <v>0</v>
      </c>
      <c r="G67" s="31">
        <f t="shared" si="1"/>
        <v>100</v>
      </c>
      <c r="H67" s="32">
        <f t="shared" si="2"/>
        <v>90.738539185313186</v>
      </c>
    </row>
    <row r="68" spans="1:8" s="7" customFormat="1" ht="26.25" customHeight="1" x14ac:dyDescent="0.25">
      <c r="A68" s="9">
        <v>41031100</v>
      </c>
      <c r="B68" s="18" t="s">
        <v>92</v>
      </c>
      <c r="C68" s="29">
        <v>436300</v>
      </c>
      <c r="D68" s="29">
        <v>290800</v>
      </c>
      <c r="E68" s="29">
        <v>290800</v>
      </c>
      <c r="F68" s="29"/>
      <c r="G68" s="31"/>
      <c r="H68" s="32">
        <f t="shared" si="2"/>
        <v>66.651386660554664</v>
      </c>
    </row>
    <row r="69" spans="1:8" ht="15" x14ac:dyDescent="0.25">
      <c r="A69" s="9">
        <v>41033900</v>
      </c>
      <c r="B69" s="18" t="s">
        <v>58</v>
      </c>
      <c r="C69" s="29">
        <v>19445600</v>
      </c>
      <c r="D69" s="29">
        <v>17827500</v>
      </c>
      <c r="E69" s="29">
        <v>17827500</v>
      </c>
      <c r="F69" s="29">
        <f t="shared" si="3"/>
        <v>0</v>
      </c>
      <c r="G69" s="31">
        <f t="shared" si="1"/>
        <v>100</v>
      </c>
      <c r="H69" s="32">
        <f t="shared" si="2"/>
        <v>91.678837371950479</v>
      </c>
    </row>
    <row r="70" spans="1:8" s="7" customFormat="1" ht="0.75" customHeight="1" x14ac:dyDescent="0.25">
      <c r="A70" s="9"/>
      <c r="B70" s="18"/>
      <c r="C70" s="30"/>
      <c r="D70" s="29"/>
      <c r="E70" s="29"/>
      <c r="F70" s="29">
        <f t="shared" si="3"/>
        <v>0</v>
      </c>
      <c r="G70" s="31" t="e">
        <f t="shared" si="1"/>
        <v>#DIV/0!</v>
      </c>
      <c r="H70" s="32" t="e">
        <f t="shared" si="2"/>
        <v>#DIV/0!</v>
      </c>
    </row>
    <row r="71" spans="1:8" s="7" customFormat="1" ht="39" x14ac:dyDescent="0.25">
      <c r="A71" s="9">
        <v>41036000</v>
      </c>
      <c r="B71" s="18" t="s">
        <v>75</v>
      </c>
      <c r="C71" s="29">
        <v>422700</v>
      </c>
      <c r="D71" s="29">
        <v>422700</v>
      </c>
      <c r="E71" s="29">
        <v>422700</v>
      </c>
      <c r="F71" s="29">
        <f t="shared" si="3"/>
        <v>0</v>
      </c>
      <c r="G71" s="31">
        <f t="shared" si="1"/>
        <v>100</v>
      </c>
      <c r="H71" s="32">
        <f t="shared" si="2"/>
        <v>100</v>
      </c>
    </row>
    <row r="72" spans="1:8" s="7" customFormat="1" ht="25.5" customHeight="1" x14ac:dyDescent="0.25">
      <c r="A72" s="9">
        <v>41036300</v>
      </c>
      <c r="B72" s="18" t="s">
        <v>76</v>
      </c>
      <c r="C72" s="29">
        <v>2322500</v>
      </c>
      <c r="D72" s="29">
        <v>1990500</v>
      </c>
      <c r="E72" s="29">
        <v>1990500</v>
      </c>
      <c r="F72" s="29">
        <f t="shared" si="3"/>
        <v>0</v>
      </c>
      <c r="G72" s="31">
        <f t="shared" si="1"/>
        <v>100</v>
      </c>
      <c r="H72" s="32">
        <f t="shared" si="2"/>
        <v>85.705059203444563</v>
      </c>
    </row>
    <row r="73" spans="1:8" ht="15" x14ac:dyDescent="0.25">
      <c r="A73" s="9">
        <v>41050000</v>
      </c>
      <c r="B73" s="18" t="s">
        <v>14</v>
      </c>
      <c r="C73" s="29">
        <v>994722</v>
      </c>
      <c r="D73" s="29">
        <v>922308</v>
      </c>
      <c r="E73" s="29">
        <v>921672</v>
      </c>
      <c r="F73" s="29">
        <f t="shared" si="3"/>
        <v>-636</v>
      </c>
      <c r="G73" s="31">
        <f t="shared" si="1"/>
        <v>99.931042558451182</v>
      </c>
      <c r="H73" s="32">
        <f t="shared" si="2"/>
        <v>92.656239632781819</v>
      </c>
    </row>
    <row r="74" spans="1:8" s="7" customFormat="1" ht="17.25" customHeight="1" x14ac:dyDescent="0.25">
      <c r="A74" s="9">
        <v>41053900</v>
      </c>
      <c r="B74" s="18" t="s">
        <v>15</v>
      </c>
      <c r="C74" s="29">
        <v>718287</v>
      </c>
      <c r="D74" s="29">
        <v>676588</v>
      </c>
      <c r="E74" s="29">
        <v>675952</v>
      </c>
      <c r="F74" s="29">
        <f t="shared" si="3"/>
        <v>-636</v>
      </c>
      <c r="G74" s="31">
        <f t="shared" si="1"/>
        <v>99.905998924012835</v>
      </c>
      <c r="H74" s="32">
        <f t="shared" ref="H74:H107" si="4">E74/C74*100</f>
        <v>94.106116357389183</v>
      </c>
    </row>
    <row r="75" spans="1:8" ht="52.5" customHeight="1" x14ac:dyDescent="0.25">
      <c r="A75" s="9">
        <v>41059300</v>
      </c>
      <c r="B75" s="18" t="s">
        <v>82</v>
      </c>
      <c r="C75" s="29">
        <v>276435</v>
      </c>
      <c r="D75" s="29">
        <v>245720</v>
      </c>
      <c r="E75" s="29">
        <v>245720</v>
      </c>
      <c r="F75" s="29">
        <f t="shared" si="3"/>
        <v>0</v>
      </c>
      <c r="G75" s="31">
        <f t="shared" si="1"/>
        <v>100</v>
      </c>
      <c r="H75" s="32">
        <f t="shared" si="4"/>
        <v>88.888888888888886</v>
      </c>
    </row>
    <row r="76" spans="1:8" ht="14.25" x14ac:dyDescent="0.2">
      <c r="A76" s="43" t="s">
        <v>21</v>
      </c>
      <c r="B76" s="41"/>
      <c r="C76" s="25">
        <f>C9+C45</f>
        <v>59361319</v>
      </c>
      <c r="D76" s="25">
        <f>D9+D45</f>
        <v>53164313</v>
      </c>
      <c r="E76" s="25">
        <f>E9+E45</f>
        <v>54885354.57</v>
      </c>
      <c r="F76" s="25">
        <f t="shared" si="3"/>
        <v>1721041.5700000003</v>
      </c>
      <c r="G76" s="31">
        <f t="shared" si="1"/>
        <v>103.2372120937592</v>
      </c>
      <c r="H76" s="32">
        <f t="shared" si="4"/>
        <v>92.459796201630894</v>
      </c>
    </row>
    <row r="77" spans="1:8" ht="14.25" x14ac:dyDescent="0.2">
      <c r="A77" s="44" t="s">
        <v>22</v>
      </c>
      <c r="B77" s="45"/>
      <c r="C77" s="25">
        <f>C76+C63</f>
        <v>86971241</v>
      </c>
      <c r="D77" s="25">
        <f>D76+D63</f>
        <v>78273421</v>
      </c>
      <c r="E77" s="25">
        <f>E76+E63</f>
        <v>79993826.569999993</v>
      </c>
      <c r="F77" s="25">
        <f t="shared" si="3"/>
        <v>1720405.5699999928</v>
      </c>
      <c r="G77" s="31">
        <f t="shared" si="1"/>
        <v>102.19794350115347</v>
      </c>
      <c r="H77" s="32">
        <f t="shared" si="4"/>
        <v>91.977331414645434</v>
      </c>
    </row>
    <row r="78" spans="1:8" x14ac:dyDescent="0.2">
      <c r="A78" s="42" t="s">
        <v>18</v>
      </c>
      <c r="B78" s="42"/>
      <c r="C78" s="42"/>
      <c r="D78" s="42"/>
      <c r="E78" s="42"/>
      <c r="F78" s="42"/>
      <c r="G78" s="42"/>
      <c r="H78" s="28"/>
    </row>
    <row r="79" spans="1:8" ht="15" x14ac:dyDescent="0.25">
      <c r="A79" s="17">
        <v>10000000</v>
      </c>
      <c r="B79" s="18" t="s">
        <v>26</v>
      </c>
      <c r="C79" s="26">
        <v>26500</v>
      </c>
      <c r="D79" s="26">
        <v>25500</v>
      </c>
      <c r="E79" s="26">
        <v>39561.899999999994</v>
      </c>
      <c r="F79" s="29">
        <f>E79-D79</f>
        <v>14061.899999999994</v>
      </c>
      <c r="G79" s="31">
        <f>E79/D79*100</f>
        <v>155.14470588235292</v>
      </c>
      <c r="H79" s="32">
        <f t="shared" si="4"/>
        <v>149.29018867924526</v>
      </c>
    </row>
    <row r="80" spans="1:8" ht="15" x14ac:dyDescent="0.25">
      <c r="A80" s="17">
        <v>19000000</v>
      </c>
      <c r="B80" s="18" t="s">
        <v>59</v>
      </c>
      <c r="C80" s="26">
        <v>26500</v>
      </c>
      <c r="D80" s="26">
        <v>25500</v>
      </c>
      <c r="E80" s="26">
        <v>39561.899999999994</v>
      </c>
      <c r="F80" s="29">
        <f t="shared" ref="F80:F106" si="5">E80-D80</f>
        <v>14061.899999999994</v>
      </c>
      <c r="G80" s="31">
        <f t="shared" ref="G80:G107" si="6">E80/D80*100</f>
        <v>155.14470588235292</v>
      </c>
      <c r="H80" s="32">
        <f t="shared" si="4"/>
        <v>149.29018867924526</v>
      </c>
    </row>
    <row r="81" spans="1:8" ht="15" x14ac:dyDescent="0.25">
      <c r="A81" s="17">
        <v>19010000</v>
      </c>
      <c r="B81" s="18" t="s">
        <v>60</v>
      </c>
      <c r="C81" s="26">
        <v>26500</v>
      </c>
      <c r="D81" s="26">
        <v>25500</v>
      </c>
      <c r="E81" s="26">
        <v>39561.899999999994</v>
      </c>
      <c r="F81" s="29">
        <f t="shared" si="5"/>
        <v>14061.899999999994</v>
      </c>
      <c r="G81" s="31">
        <f t="shared" si="6"/>
        <v>155.14470588235292</v>
      </c>
      <c r="H81" s="32">
        <f t="shared" si="4"/>
        <v>149.29018867924526</v>
      </c>
    </row>
    <row r="82" spans="1:8" ht="37.5" customHeight="1" x14ac:dyDescent="0.25">
      <c r="A82" s="17">
        <v>19010100</v>
      </c>
      <c r="B82" s="18" t="s">
        <v>16</v>
      </c>
      <c r="C82" s="26">
        <v>7500</v>
      </c>
      <c r="D82" s="26">
        <v>7500</v>
      </c>
      <c r="E82" s="26">
        <v>6548.7</v>
      </c>
      <c r="F82" s="29">
        <f t="shared" si="5"/>
        <v>-951.30000000000018</v>
      </c>
      <c r="G82" s="31">
        <f t="shared" si="6"/>
        <v>87.315999999999988</v>
      </c>
      <c r="H82" s="32">
        <f t="shared" si="4"/>
        <v>87.315999999999988</v>
      </c>
    </row>
    <row r="83" spans="1:8" ht="15" x14ac:dyDescent="0.25">
      <c r="A83" s="17">
        <v>19010200</v>
      </c>
      <c r="B83" s="18" t="s">
        <v>61</v>
      </c>
      <c r="C83" s="26">
        <v>14000</v>
      </c>
      <c r="D83" s="26">
        <v>13000</v>
      </c>
      <c r="E83" s="26">
        <v>28442.67</v>
      </c>
      <c r="F83" s="29">
        <f t="shared" si="5"/>
        <v>15442.669999999998</v>
      </c>
      <c r="G83" s="31">
        <f t="shared" si="6"/>
        <v>218.7897692307692</v>
      </c>
      <c r="H83" s="32">
        <f t="shared" si="4"/>
        <v>203.16192857142858</v>
      </c>
    </row>
    <row r="84" spans="1:8" ht="38.25" customHeight="1" x14ac:dyDescent="0.25">
      <c r="A84" s="17">
        <v>19010300</v>
      </c>
      <c r="B84" s="18" t="s">
        <v>62</v>
      </c>
      <c r="C84" s="26">
        <v>5000</v>
      </c>
      <c r="D84" s="26">
        <v>5000</v>
      </c>
      <c r="E84" s="26">
        <v>4570.53</v>
      </c>
      <c r="F84" s="29">
        <f t="shared" si="5"/>
        <v>-429.47000000000025</v>
      </c>
      <c r="G84" s="31">
        <f t="shared" si="6"/>
        <v>91.410600000000002</v>
      </c>
      <c r="H84" s="32">
        <f t="shared" si="4"/>
        <v>91.410600000000002</v>
      </c>
    </row>
    <row r="85" spans="1:8" ht="15" x14ac:dyDescent="0.25">
      <c r="A85" s="17">
        <v>20000000</v>
      </c>
      <c r="B85" s="18" t="s">
        <v>48</v>
      </c>
      <c r="C85" s="26">
        <v>11085829.289999999</v>
      </c>
      <c r="D85" s="26">
        <v>11085829.289999999</v>
      </c>
      <c r="E85" s="26">
        <v>10998024.610000001</v>
      </c>
      <c r="F85" s="29">
        <f t="shared" si="5"/>
        <v>-87804.679999997839</v>
      </c>
      <c r="G85" s="31">
        <f t="shared" si="6"/>
        <v>99.207955690972057</v>
      </c>
      <c r="H85" s="32">
        <f t="shared" si="4"/>
        <v>99.207955690972057</v>
      </c>
    </row>
    <row r="86" spans="1:8" ht="15" x14ac:dyDescent="0.25">
      <c r="A86" s="17">
        <v>25000000</v>
      </c>
      <c r="B86" s="18" t="s">
        <v>63</v>
      </c>
      <c r="C86" s="26">
        <v>11085829.289999999</v>
      </c>
      <c r="D86" s="26">
        <v>11085829.289999999</v>
      </c>
      <c r="E86" s="26">
        <v>10998024.610000001</v>
      </c>
      <c r="F86" s="29">
        <f t="shared" si="5"/>
        <v>-87804.679999997839</v>
      </c>
      <c r="G86" s="31">
        <f t="shared" si="6"/>
        <v>99.207955690972057</v>
      </c>
      <c r="H86" s="32">
        <f t="shared" si="4"/>
        <v>99.207955690972057</v>
      </c>
    </row>
    <row r="87" spans="1:8" ht="26.25" x14ac:dyDescent="0.25">
      <c r="A87" s="17">
        <v>25010000</v>
      </c>
      <c r="B87" s="18" t="s">
        <v>64</v>
      </c>
      <c r="C87" s="26">
        <v>141750</v>
      </c>
      <c r="D87" s="26">
        <v>141750</v>
      </c>
      <c r="E87" s="26">
        <v>48945.32</v>
      </c>
      <c r="F87" s="29">
        <f t="shared" si="5"/>
        <v>-92804.68</v>
      </c>
      <c r="G87" s="31">
        <f t="shared" si="6"/>
        <v>34.52932627865961</v>
      </c>
      <c r="H87" s="32">
        <f t="shared" si="4"/>
        <v>34.52932627865961</v>
      </c>
    </row>
    <row r="88" spans="1:8" ht="26.25" x14ac:dyDescent="0.25">
      <c r="A88" s="17">
        <v>25010100</v>
      </c>
      <c r="B88" s="18" t="s">
        <v>65</v>
      </c>
      <c r="C88" s="26">
        <v>141750</v>
      </c>
      <c r="D88" s="26">
        <v>141750</v>
      </c>
      <c r="E88" s="26">
        <v>48945.32</v>
      </c>
      <c r="F88" s="29">
        <f t="shared" si="5"/>
        <v>-92804.68</v>
      </c>
      <c r="G88" s="31">
        <f t="shared" si="6"/>
        <v>34.52932627865961</v>
      </c>
      <c r="H88" s="32">
        <f t="shared" si="4"/>
        <v>34.52932627865961</v>
      </c>
    </row>
    <row r="89" spans="1:8" s="7" customFormat="1" ht="0.75" customHeight="1" x14ac:dyDescent="0.25">
      <c r="A89" s="17"/>
      <c r="B89" s="18"/>
      <c r="C89" s="30"/>
      <c r="D89" s="29"/>
      <c r="E89" s="29"/>
      <c r="F89" s="29">
        <f t="shared" si="5"/>
        <v>0</v>
      </c>
      <c r="G89" s="31" t="e">
        <f t="shared" si="6"/>
        <v>#DIV/0!</v>
      </c>
      <c r="H89" s="32" t="e">
        <f t="shared" si="4"/>
        <v>#DIV/0!</v>
      </c>
    </row>
    <row r="90" spans="1:8" ht="16.5" customHeight="1" x14ac:dyDescent="0.25">
      <c r="A90" s="17">
        <v>25020000</v>
      </c>
      <c r="B90" s="18" t="s">
        <v>66</v>
      </c>
      <c r="C90" s="26">
        <v>10944079.289999999</v>
      </c>
      <c r="D90" s="26">
        <v>10944079.289999999</v>
      </c>
      <c r="E90" s="26">
        <v>10949079.290000001</v>
      </c>
      <c r="F90" s="29">
        <f t="shared" si="5"/>
        <v>5000.0000000018626</v>
      </c>
      <c r="G90" s="31">
        <f t="shared" si="6"/>
        <v>100.04568680349904</v>
      </c>
      <c r="H90" s="32">
        <f t="shared" si="4"/>
        <v>100.04568680349904</v>
      </c>
    </row>
    <row r="91" spans="1:8" ht="13.5" customHeight="1" x14ac:dyDescent="0.25">
      <c r="A91" s="17">
        <v>25020100</v>
      </c>
      <c r="B91" s="17" t="s">
        <v>83</v>
      </c>
      <c r="C91" s="26">
        <v>10634317.459999999</v>
      </c>
      <c r="D91" s="26">
        <v>10634317.459999999</v>
      </c>
      <c r="E91" s="26">
        <v>10634317.460000001</v>
      </c>
      <c r="F91" s="29">
        <f t="shared" si="5"/>
        <v>0</v>
      </c>
      <c r="G91" s="31">
        <f t="shared" si="6"/>
        <v>100.00000000000003</v>
      </c>
      <c r="H91" s="32">
        <f t="shared" si="4"/>
        <v>100.00000000000003</v>
      </c>
    </row>
    <row r="92" spans="1:8" ht="39" x14ac:dyDescent="0.25">
      <c r="A92" s="17">
        <v>25020200</v>
      </c>
      <c r="B92" s="18" t="s">
        <v>17</v>
      </c>
      <c r="C92" s="26">
        <v>309761.83</v>
      </c>
      <c r="D92" s="26">
        <v>309761.83</v>
      </c>
      <c r="E92" s="26">
        <v>314761.83</v>
      </c>
      <c r="F92" s="29">
        <f t="shared" si="5"/>
        <v>5000</v>
      </c>
      <c r="G92" s="31">
        <f t="shared" si="6"/>
        <v>101.61414335652653</v>
      </c>
      <c r="H92" s="32">
        <f t="shared" si="4"/>
        <v>101.61414335652653</v>
      </c>
    </row>
    <row r="93" spans="1:8" s="7" customFormat="1" ht="15" x14ac:dyDescent="0.25">
      <c r="A93" s="17">
        <v>30000000</v>
      </c>
      <c r="B93" s="18" t="s">
        <v>69</v>
      </c>
      <c r="C93" s="26">
        <v>129408</v>
      </c>
      <c r="D93" s="26">
        <v>129408</v>
      </c>
      <c r="E93" s="26">
        <v>129408.89</v>
      </c>
      <c r="F93" s="29">
        <f t="shared" si="5"/>
        <v>0.88999999999941792</v>
      </c>
      <c r="G93" s="31">
        <f t="shared" si="6"/>
        <v>100.00068774727993</v>
      </c>
      <c r="H93" s="32">
        <f t="shared" si="4"/>
        <v>100.00068774727993</v>
      </c>
    </row>
    <row r="94" spans="1:8" s="7" customFormat="1" ht="15" x14ac:dyDescent="0.25">
      <c r="A94" s="17">
        <v>33000000</v>
      </c>
      <c r="B94" s="18" t="s">
        <v>70</v>
      </c>
      <c r="C94" s="26">
        <v>129408</v>
      </c>
      <c r="D94" s="26">
        <v>129408</v>
      </c>
      <c r="E94" s="26">
        <v>129408.89</v>
      </c>
      <c r="F94" s="29">
        <f t="shared" si="5"/>
        <v>0.88999999999941792</v>
      </c>
      <c r="G94" s="31">
        <f t="shared" si="6"/>
        <v>100.00068774727993</v>
      </c>
      <c r="H94" s="32">
        <f t="shared" si="4"/>
        <v>100.00068774727993</v>
      </c>
    </row>
    <row r="95" spans="1:8" s="7" customFormat="1" ht="15" x14ac:dyDescent="0.25">
      <c r="A95" s="17">
        <v>33010000</v>
      </c>
      <c r="B95" s="18" t="s">
        <v>71</v>
      </c>
      <c r="C95" s="26">
        <v>129408</v>
      </c>
      <c r="D95" s="26">
        <v>129408</v>
      </c>
      <c r="E95" s="26">
        <v>129408.89</v>
      </c>
      <c r="F95" s="29">
        <f t="shared" si="5"/>
        <v>0.88999999999941792</v>
      </c>
      <c r="G95" s="31">
        <f t="shared" si="6"/>
        <v>100.00068774727993</v>
      </c>
      <c r="H95" s="32">
        <f t="shared" si="4"/>
        <v>100.00068774727993</v>
      </c>
    </row>
    <row r="96" spans="1:8" s="7" customFormat="1" ht="37.5" customHeight="1" x14ac:dyDescent="0.25">
      <c r="A96" s="17">
        <v>33010500</v>
      </c>
      <c r="B96" s="18" t="s">
        <v>72</v>
      </c>
      <c r="C96" s="26">
        <v>129408</v>
      </c>
      <c r="D96" s="26">
        <v>129408</v>
      </c>
      <c r="E96" s="26">
        <v>129408.89</v>
      </c>
      <c r="F96" s="29">
        <f t="shared" si="5"/>
        <v>0.88999999999941792</v>
      </c>
      <c r="G96" s="31">
        <f t="shared" si="6"/>
        <v>100.00068774727993</v>
      </c>
      <c r="H96" s="32">
        <f t="shared" si="4"/>
        <v>100.00068774727993</v>
      </c>
    </row>
    <row r="97" spans="1:8" s="7" customFormat="1" ht="13.5" customHeight="1" x14ac:dyDescent="0.25">
      <c r="A97" s="18">
        <v>40000000</v>
      </c>
      <c r="B97" s="18" t="s">
        <v>55</v>
      </c>
      <c r="C97" s="26">
        <v>861800</v>
      </c>
      <c r="D97" s="26">
        <v>861800</v>
      </c>
      <c r="E97" s="26">
        <v>861800</v>
      </c>
      <c r="F97" s="29">
        <f t="shared" si="5"/>
        <v>0</v>
      </c>
      <c r="G97" s="31">
        <f t="shared" si="6"/>
        <v>100</v>
      </c>
      <c r="H97" s="32">
        <f t="shared" si="4"/>
        <v>100</v>
      </c>
    </row>
    <row r="98" spans="1:8" s="7" customFormat="1" ht="14.25" customHeight="1" x14ac:dyDescent="0.25">
      <c r="A98" s="18">
        <v>41000000</v>
      </c>
      <c r="B98" s="18" t="s">
        <v>56</v>
      </c>
      <c r="C98" s="26">
        <v>861800</v>
      </c>
      <c r="D98" s="26">
        <v>861800</v>
      </c>
      <c r="E98" s="26">
        <v>861800</v>
      </c>
      <c r="F98" s="29">
        <f t="shared" si="5"/>
        <v>0</v>
      </c>
      <c r="G98" s="31">
        <f t="shared" si="6"/>
        <v>100</v>
      </c>
      <c r="H98" s="32">
        <f t="shared" si="4"/>
        <v>100</v>
      </c>
    </row>
    <row r="99" spans="1:8" s="7" customFormat="1" ht="13.5" customHeight="1" x14ac:dyDescent="0.25">
      <c r="A99" s="18">
        <v>41030000</v>
      </c>
      <c r="B99" s="18" t="s">
        <v>13</v>
      </c>
      <c r="C99" s="26">
        <v>306800</v>
      </c>
      <c r="D99" s="26">
        <v>306800</v>
      </c>
      <c r="E99" s="26">
        <v>306800</v>
      </c>
      <c r="F99" s="29">
        <f t="shared" si="5"/>
        <v>0</v>
      </c>
      <c r="G99" s="31">
        <f t="shared" si="6"/>
        <v>100</v>
      </c>
      <c r="H99" s="32">
        <f t="shared" si="4"/>
        <v>100</v>
      </c>
    </row>
    <row r="100" spans="1:8" s="7" customFormat="1" ht="15.75" customHeight="1" x14ac:dyDescent="0.25">
      <c r="A100" s="17">
        <v>41033900</v>
      </c>
      <c r="B100" s="17" t="s">
        <v>58</v>
      </c>
      <c r="C100" s="26">
        <v>173400</v>
      </c>
      <c r="D100" s="26">
        <v>173400</v>
      </c>
      <c r="E100" s="26">
        <v>173400</v>
      </c>
      <c r="F100" s="29">
        <f t="shared" si="5"/>
        <v>0</v>
      </c>
      <c r="G100" s="31">
        <f t="shared" si="6"/>
        <v>100</v>
      </c>
      <c r="H100" s="32">
        <f t="shared" si="4"/>
        <v>100</v>
      </c>
    </row>
    <row r="101" spans="1:8" s="7" customFormat="1" ht="25.5" customHeight="1" x14ac:dyDescent="0.25">
      <c r="A101" s="18">
        <v>41037400</v>
      </c>
      <c r="B101" s="18" t="s">
        <v>80</v>
      </c>
      <c r="C101" s="26">
        <v>133400</v>
      </c>
      <c r="D101" s="26">
        <v>133400</v>
      </c>
      <c r="E101" s="26">
        <v>133400</v>
      </c>
      <c r="F101" s="29">
        <f t="shared" si="5"/>
        <v>0</v>
      </c>
      <c r="G101" s="31">
        <f t="shared" si="6"/>
        <v>100</v>
      </c>
      <c r="H101" s="32">
        <f t="shared" si="4"/>
        <v>100</v>
      </c>
    </row>
    <row r="102" spans="1:8" s="7" customFormat="1" ht="16.5" customHeight="1" x14ac:dyDescent="0.25">
      <c r="A102" s="9">
        <v>41053900</v>
      </c>
      <c r="B102" s="18" t="s">
        <v>15</v>
      </c>
      <c r="C102" s="26">
        <v>555000</v>
      </c>
      <c r="D102" s="26">
        <v>555000</v>
      </c>
      <c r="E102" s="26">
        <v>555000</v>
      </c>
      <c r="F102" s="29">
        <f t="shared" si="5"/>
        <v>0</v>
      </c>
      <c r="G102" s="31">
        <f t="shared" si="6"/>
        <v>100</v>
      </c>
      <c r="H102" s="32">
        <f t="shared" si="4"/>
        <v>100</v>
      </c>
    </row>
    <row r="103" spans="1:8" s="7" customFormat="1" ht="0.75" customHeight="1" x14ac:dyDescent="0.25">
      <c r="A103" s="17"/>
      <c r="B103" s="18"/>
      <c r="C103" s="26">
        <v>555000</v>
      </c>
      <c r="D103" s="26">
        <v>555000</v>
      </c>
      <c r="E103" s="26">
        <v>555000</v>
      </c>
      <c r="F103" s="29">
        <f t="shared" si="5"/>
        <v>0</v>
      </c>
      <c r="G103" s="31">
        <f t="shared" si="6"/>
        <v>100</v>
      </c>
      <c r="H103" s="32">
        <f t="shared" si="4"/>
        <v>100</v>
      </c>
    </row>
    <row r="104" spans="1:8" s="7" customFormat="1" ht="1.5" hidden="1" customHeight="1" x14ac:dyDescent="0.25">
      <c r="A104" s="17"/>
      <c r="B104" s="18"/>
      <c r="C104" s="30"/>
      <c r="D104" s="29"/>
      <c r="E104" s="29"/>
      <c r="F104" s="29">
        <f t="shared" si="5"/>
        <v>0</v>
      </c>
      <c r="G104" s="31" t="e">
        <f t="shared" si="6"/>
        <v>#DIV/0!</v>
      </c>
      <c r="H104" s="32" t="e">
        <f t="shared" si="4"/>
        <v>#DIV/0!</v>
      </c>
    </row>
    <row r="105" spans="1:8" x14ac:dyDescent="0.2">
      <c r="A105" s="40" t="s">
        <v>21</v>
      </c>
      <c r="B105" s="41"/>
      <c r="C105" s="25">
        <f>C79+C85+C93</f>
        <v>11241737.289999999</v>
      </c>
      <c r="D105" s="25">
        <f>D79+D85+D93</f>
        <v>11240737.289999999</v>
      </c>
      <c r="E105" s="25">
        <f>E79+E85+E93</f>
        <v>11166995.400000002</v>
      </c>
      <c r="F105" s="25">
        <f t="shared" si="5"/>
        <v>-73741.889999996871</v>
      </c>
      <c r="G105" s="33">
        <f t="shared" si="6"/>
        <v>99.343976394986129</v>
      </c>
      <c r="H105" s="34">
        <f t="shared" si="4"/>
        <v>99.335139328807458</v>
      </c>
    </row>
    <row r="106" spans="1:8" x14ac:dyDescent="0.2">
      <c r="A106" s="40" t="s">
        <v>22</v>
      </c>
      <c r="B106" s="41"/>
      <c r="C106" s="25">
        <f>C105+C97</f>
        <v>12103537.289999999</v>
      </c>
      <c r="D106" s="25">
        <f>D105+D97</f>
        <v>12102537.289999999</v>
      </c>
      <c r="E106" s="25">
        <f>E105+E97</f>
        <v>12028795.400000002</v>
      </c>
      <c r="F106" s="25">
        <f t="shared" si="5"/>
        <v>-73741.889999996871</v>
      </c>
      <c r="G106" s="33">
        <f t="shared" si="6"/>
        <v>99.390690660701964</v>
      </c>
      <c r="H106" s="34">
        <f t="shared" si="4"/>
        <v>99.382478954629661</v>
      </c>
    </row>
    <row r="107" spans="1:8" x14ac:dyDescent="0.2">
      <c r="A107" s="40" t="s">
        <v>23</v>
      </c>
      <c r="B107" s="41"/>
      <c r="C107" s="25">
        <f>C77+C106</f>
        <v>99074778.289999992</v>
      </c>
      <c r="D107" s="25">
        <f>D77+D106</f>
        <v>90375958.289999992</v>
      </c>
      <c r="E107" s="25">
        <f>E77+E106</f>
        <v>92022621.969999999</v>
      </c>
      <c r="F107" s="25">
        <f>F77+F106</f>
        <v>1646663.679999996</v>
      </c>
      <c r="G107" s="27">
        <f t="shared" si="6"/>
        <v>101.82201518098006</v>
      </c>
      <c r="H107" s="34">
        <f t="shared" si="4"/>
        <v>92.881986271664658</v>
      </c>
    </row>
    <row r="109" spans="1:8" ht="15.75" customHeight="1" x14ac:dyDescent="0.2">
      <c r="B109" s="20" t="s">
        <v>24</v>
      </c>
      <c r="C109" s="20"/>
      <c r="D109" s="21"/>
      <c r="E109" s="22" t="s">
        <v>25</v>
      </c>
      <c r="F109" s="21"/>
    </row>
    <row r="110" spans="1:8" x14ac:dyDescent="0.2">
      <c r="B110" s="5"/>
      <c r="C110" s="5"/>
      <c r="E110" s="6"/>
    </row>
    <row r="111" spans="1:8" x14ac:dyDescent="0.2">
      <c r="B111" s="5"/>
      <c r="C111" s="5"/>
      <c r="D111" s="8"/>
      <c r="E111" s="8"/>
      <c r="F111" s="8"/>
      <c r="G111" s="8"/>
    </row>
    <row r="112" spans="1:8" x14ac:dyDescent="0.2">
      <c r="D112" s="8"/>
      <c r="E112" s="8"/>
      <c r="F112" s="8"/>
      <c r="G112" s="8"/>
    </row>
    <row r="113" spans="2:7" x14ac:dyDescent="0.2">
      <c r="D113" s="8"/>
      <c r="E113" s="8"/>
      <c r="F113" s="8"/>
      <c r="G113" s="8"/>
    </row>
    <row r="117" spans="2:7" x14ac:dyDescent="0.2">
      <c r="B117" s="2" t="s">
        <v>67</v>
      </c>
    </row>
  </sheetData>
  <mergeCells count="16">
    <mergeCell ref="A4:G4"/>
    <mergeCell ref="A5:G5"/>
    <mergeCell ref="D7:D8"/>
    <mergeCell ref="E7:E8"/>
    <mergeCell ref="F7:F8"/>
    <mergeCell ref="G7:G8"/>
    <mergeCell ref="C7:C8"/>
    <mergeCell ref="H7:H8"/>
    <mergeCell ref="A107:B107"/>
    <mergeCell ref="A78:G78"/>
    <mergeCell ref="A105:B105"/>
    <mergeCell ref="A106:B106"/>
    <mergeCell ref="A76:B76"/>
    <mergeCell ref="A77:B77"/>
    <mergeCell ref="A7:A8"/>
    <mergeCell ref="B7:B8"/>
  </mergeCells>
  <pageMargins left="0.39370078740157483" right="0.19685039370078741" top="0.19685039370078741" bottom="0.19685039370078741" header="0" footer="0"/>
  <pageSetup paperSize="9" fitToWidth="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Lena_BUH</dc:creator>
  <cp:lastModifiedBy>а</cp:lastModifiedBy>
  <cp:lastPrinted>2025-12-29T06:59:10Z</cp:lastPrinted>
  <dcterms:created xsi:type="dcterms:W3CDTF">2021-09-01T11:04:04Z</dcterms:created>
  <dcterms:modified xsi:type="dcterms:W3CDTF">2025-12-29T06:59:16Z</dcterms:modified>
</cp:coreProperties>
</file>